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834 Автобусы для перевозки сотрудников (АТЦ)\СКС-2834\"/>
    </mc:Choice>
  </mc:AlternateContent>
  <bookViews>
    <workbookView xWindow="0" yWindow="0" windowWidth="16380" windowHeight="8190" tabRatio="500"/>
  </bookViews>
  <sheets>
    <sheet name="Обоснование" sheetId="1" r:id="rId1"/>
  </sheets>
  <definedNames>
    <definedName name="_xlnm._FilterDatabase" localSheetId="0" hidden="1">Обоснование!$13:$57</definedName>
    <definedName name="_xlnm.Print_Area" localSheetId="0">Обоснование!$A$1:$R$70</definedName>
    <definedName name="подгруппа">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53" i="1" l="1"/>
  <c r="O52" i="1"/>
  <c r="K52" i="1"/>
  <c r="P52" i="1" s="1"/>
  <c r="K51" i="1"/>
  <c r="O51" i="1" s="1"/>
  <c r="O50" i="1"/>
  <c r="K50" i="1"/>
  <c r="P50" i="1" s="1"/>
  <c r="K49" i="1"/>
  <c r="O48" i="1"/>
  <c r="K48" i="1"/>
  <c r="P48" i="1" s="1"/>
  <c r="R48" i="1" s="1"/>
  <c r="P47" i="1"/>
  <c r="Q47" i="1" s="1"/>
  <c r="K47" i="1"/>
  <c r="O47" i="1" s="1"/>
  <c r="O46" i="1"/>
  <c r="K46" i="1"/>
  <c r="P46" i="1" s="1"/>
  <c r="R46" i="1" s="1"/>
  <c r="P45" i="1"/>
  <c r="Q45" i="1" s="1"/>
  <c r="K45" i="1"/>
  <c r="O45" i="1" s="1"/>
  <c r="O44" i="1"/>
  <c r="K44" i="1"/>
  <c r="P44" i="1" s="1"/>
  <c r="R44" i="1" s="1"/>
  <c r="P43" i="1"/>
  <c r="Q43" i="1" s="1"/>
  <c r="K43" i="1"/>
  <c r="O43" i="1" s="1"/>
  <c r="O42" i="1"/>
  <c r="K42" i="1"/>
  <c r="P42" i="1" s="1"/>
  <c r="R42" i="1" s="1"/>
  <c r="P41" i="1"/>
  <c r="Q41" i="1" s="1"/>
  <c r="K41" i="1"/>
  <c r="O41" i="1" s="1"/>
  <c r="O40" i="1"/>
  <c r="K40" i="1"/>
  <c r="P40" i="1" s="1"/>
  <c r="R40" i="1" s="1"/>
  <c r="P39" i="1"/>
  <c r="Q39" i="1" s="1"/>
  <c r="K39" i="1"/>
  <c r="O39" i="1" s="1"/>
  <c r="O38" i="1"/>
  <c r="K38" i="1"/>
  <c r="P38" i="1" s="1"/>
  <c r="R38" i="1" s="1"/>
  <c r="P37" i="1"/>
  <c r="Q37" i="1" s="1"/>
  <c r="K37" i="1"/>
  <c r="O37" i="1" s="1"/>
  <c r="O36" i="1"/>
  <c r="K36" i="1"/>
  <c r="P36" i="1" s="1"/>
  <c r="R36" i="1" s="1"/>
  <c r="P35" i="1"/>
  <c r="Q35" i="1" s="1"/>
  <c r="K35" i="1"/>
  <c r="O35" i="1" s="1"/>
  <c r="O34" i="1"/>
  <c r="K34" i="1"/>
  <c r="P34" i="1" s="1"/>
  <c r="R34" i="1" s="1"/>
  <c r="P33" i="1"/>
  <c r="Q33" i="1" s="1"/>
  <c r="K33" i="1"/>
  <c r="O33" i="1" s="1"/>
  <c r="O32" i="1"/>
  <c r="K32" i="1"/>
  <c r="P32" i="1" s="1"/>
  <c r="R32" i="1" s="1"/>
  <c r="P31" i="1"/>
  <c r="Q31" i="1" s="1"/>
  <c r="K31" i="1"/>
  <c r="O31" i="1" s="1"/>
  <c r="O30" i="1"/>
  <c r="K30" i="1"/>
  <c r="P30" i="1" s="1"/>
  <c r="R30" i="1" s="1"/>
  <c r="P29" i="1"/>
  <c r="Q29" i="1" s="1"/>
  <c r="K29" i="1"/>
  <c r="O29" i="1" s="1"/>
  <c r="O28" i="1"/>
  <c r="K28" i="1"/>
  <c r="P28" i="1" s="1"/>
  <c r="R28" i="1" s="1"/>
  <c r="P27" i="1"/>
  <c r="Q27" i="1" s="1"/>
  <c r="K27" i="1"/>
  <c r="O27" i="1" s="1"/>
  <c r="O26" i="1"/>
  <c r="K26" i="1"/>
  <c r="P26" i="1" s="1"/>
  <c r="R26" i="1" s="1"/>
  <c r="P25" i="1"/>
  <c r="Q25" i="1" s="1"/>
  <c r="K25" i="1"/>
  <c r="O25" i="1" s="1"/>
  <c r="O24" i="1"/>
  <c r="K24" i="1"/>
  <c r="P24" i="1" s="1"/>
  <c r="R24" i="1" s="1"/>
  <c r="P23" i="1"/>
  <c r="Q23" i="1" s="1"/>
  <c r="K23" i="1"/>
  <c r="O23" i="1" s="1"/>
  <c r="O22" i="1"/>
  <c r="K22" i="1"/>
  <c r="P22" i="1" s="1"/>
  <c r="R22" i="1" s="1"/>
  <c r="P21" i="1"/>
  <c r="Q21" i="1" s="1"/>
  <c r="K21" i="1"/>
  <c r="O21" i="1" s="1"/>
  <c r="O20" i="1"/>
  <c r="K20" i="1"/>
  <c r="P20" i="1" s="1"/>
  <c r="R20" i="1" s="1"/>
  <c r="P19" i="1"/>
  <c r="Q19" i="1" s="1"/>
  <c r="K19" i="1"/>
  <c r="O19" i="1" s="1"/>
  <c r="O18" i="1"/>
  <c r="K18" i="1"/>
  <c r="P18" i="1" s="1"/>
  <c r="R18" i="1" s="1"/>
  <c r="P17" i="1"/>
  <c r="Q17" i="1" s="1"/>
  <c r="K17" i="1"/>
  <c r="O17" i="1" s="1"/>
  <c r="O16" i="1"/>
  <c r="K16" i="1"/>
  <c r="P16" i="1" s="1"/>
  <c r="R16" i="1" s="1"/>
  <c r="P15" i="1"/>
  <c r="Q15" i="1" s="1"/>
  <c r="K15" i="1"/>
  <c r="O15" i="1" s="1"/>
  <c r="O14" i="1"/>
  <c r="K14" i="1"/>
  <c r="P14" i="1" s="1"/>
  <c r="R14" i="1" s="1"/>
  <c r="Q16" i="1" l="1"/>
  <c r="Q20" i="1"/>
  <c r="Q22" i="1"/>
  <c r="Q24" i="1"/>
  <c r="Q26" i="1"/>
  <c r="Q28" i="1"/>
  <c r="Q30" i="1"/>
  <c r="Q32" i="1"/>
  <c r="Q34" i="1"/>
  <c r="Q36" i="1"/>
  <c r="Q38" i="1"/>
  <c r="Q40" i="1"/>
  <c r="Q42" i="1"/>
  <c r="Q44" i="1"/>
  <c r="Q46" i="1"/>
  <c r="Q48" i="1"/>
  <c r="R50" i="1"/>
  <c r="Q50" i="1"/>
  <c r="R15" i="1"/>
  <c r="R17" i="1"/>
  <c r="R19" i="1"/>
  <c r="R21" i="1"/>
  <c r="R23" i="1"/>
  <c r="R25" i="1"/>
  <c r="R27" i="1"/>
  <c r="R29" i="1"/>
  <c r="R31" i="1"/>
  <c r="R33" i="1"/>
  <c r="R35" i="1"/>
  <c r="R37" i="1"/>
  <c r="R39" i="1"/>
  <c r="R41" i="1"/>
  <c r="R43" i="1"/>
  <c r="R45" i="1"/>
  <c r="R47" i="1"/>
  <c r="O49" i="1"/>
  <c r="P49" i="1"/>
  <c r="R52" i="1"/>
  <c r="Q52" i="1"/>
  <c r="Q14" i="1"/>
  <c r="Q18" i="1"/>
  <c r="P51" i="1"/>
  <c r="Q51" i="1" l="1"/>
  <c r="R51" i="1"/>
  <c r="Q49" i="1"/>
  <c r="R49" i="1"/>
</calcChain>
</file>

<file path=xl/sharedStrings.xml><?xml version="1.0" encoding="utf-8"?>
<sst xmlns="http://schemas.openxmlformats.org/spreadsheetml/2006/main" count="210" uniqueCount="93">
  <si>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</si>
  <si>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</si>
  <si>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</si>
  <si>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</si>
  <si>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</si>
  <si>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</si>
  <si>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</si>
  <si>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Услуги по перевозке работников Общества автобусами в 2023-24 г.г.</t>
  </si>
  <si>
    <t>Место поставки, выполнения работ или оказания услуг</t>
  </si>
  <si>
    <t>Объекты заказчика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</si>
  <si>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</si>
  <si>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</si>
  <si>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</si>
  <si>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</si>
  <si>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</si>
  <si>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</si>
  <si>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</si>
  <si>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2022 года"</t>
  </si>
  <si>
    <t xml:space="preserve">
Индекс роста цен для пересчета цен 2023 г. к уровню цен  2024 г.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</si>
  <si>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</si>
  <si>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</si>
  <si>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</si>
  <si>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66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</si>
  <si>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66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</si>
  <si>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1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66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</si>
  <si>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</si>
  <si>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</si>
  <si>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</si>
  <si>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</si>
  <si>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</si>
  <si>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Поставщик 1</t>
  </si>
  <si>
    <t>Поставщик 2</t>
  </si>
  <si>
    <t>Поставщик 3</t>
  </si>
  <si>
    <t>12.1.</t>
  </si>
  <si>
    <t>12.2.</t>
  </si>
  <si>
    <t>12.3.</t>
  </si>
  <si>
    <t xml:space="preserve">Рейс № 1 НФС-3 (25 пассажиров) </t>
  </si>
  <si>
    <t>рейс</t>
  </si>
  <si>
    <t>394</t>
  </si>
  <si>
    <t>02.08.2022</t>
  </si>
  <si>
    <t xml:space="preserve">Рейс № 2 НФС-3 (25 пассажиров) </t>
  </si>
  <si>
    <t xml:space="preserve">Рейс № 3 НФС-3 (25 пассажиров) </t>
  </si>
  <si>
    <t xml:space="preserve">Рейс № 4 НФС-3 (10 пассажиров) </t>
  </si>
  <si>
    <t xml:space="preserve">Рейс № 5 НФС-3 (10 пассажиров) </t>
  </si>
  <si>
    <t xml:space="preserve">Рейс № 6 НФС-3 (10 пассажиров) </t>
  </si>
  <si>
    <t xml:space="preserve">Рейс № 7 НФС-3 (10 пассажиров) </t>
  </si>
  <si>
    <t xml:space="preserve">Рейс № 8 НФС-3 (10 пассажиров) </t>
  </si>
  <si>
    <t xml:space="preserve">Рейс № 9 НФС-3 (10 пассажиров) </t>
  </si>
  <si>
    <t xml:space="preserve">Рейс № 10 ГОКС (37 пассажиров) </t>
  </si>
  <si>
    <t xml:space="preserve">Рейс № 11 ГОКС (37 пассажиров) </t>
  </si>
  <si>
    <t>Рейс № 12 ГОКС (22 пассажира)</t>
  </si>
  <si>
    <t>Рейс № 13 ГОКС (22 пассажира)</t>
  </si>
  <si>
    <t>Рейс № 14 ГОКС (22 пассажира)</t>
  </si>
  <si>
    <t>Рейс № 15 ГОКС (22 пассажира)</t>
  </si>
  <si>
    <t>Рейс № 16 ГОКС (22 пассажира)</t>
  </si>
  <si>
    <t>Рейс № 17 ГОКС (22 пассажира)</t>
  </si>
  <si>
    <t>Рейс № 18 ГОКС (22 пассажира)</t>
  </si>
  <si>
    <t>Рейс № 19 ГОКС (22 пассажира)</t>
  </si>
  <si>
    <t>Рейс № 20 ГОКС (22 пассажира)</t>
  </si>
  <si>
    <t>Рейс № 21 ГОКС (2 пассажира)</t>
  </si>
  <si>
    <t>Рейс № 22 ГОКС (22 пассажира)</t>
  </si>
  <si>
    <t>Рейс № 23 ГОКС (22 пассажира)</t>
  </si>
  <si>
    <t>Рейс № 24 ГОКС (22 пассажира)</t>
  </si>
  <si>
    <t>Рейс № 25 ГОКС (22 пассажира)</t>
  </si>
  <si>
    <t>Рейс № 26 ГОКС (22 пассажира)</t>
  </si>
  <si>
    <t>Рейс № 27 ГОКС (22 пассажира)</t>
  </si>
  <si>
    <t>Рейс № 28 ГОКС (22 пассажира)</t>
  </si>
  <si>
    <t xml:space="preserve">Рейс № 29 НФС-2 (51 пассажир) </t>
  </si>
  <si>
    <t xml:space="preserve">Рейс № 30 НФС-2 (51 пассажир) </t>
  </si>
  <si>
    <t xml:space="preserve">Рейс № 31 НФС-2 (51 пассажир) </t>
  </si>
  <si>
    <t>Рейс №32 НФС-2 (51 пассажир)</t>
  </si>
  <si>
    <t>Рейс № 33 НФС-2 (51 пассажир)</t>
  </si>
  <si>
    <t>Рейс № 34 НФС-2 (26 пассажиров)</t>
  </si>
  <si>
    <t>Рейс № 35 НФС-2 (26 пассажиров)</t>
  </si>
  <si>
    <t xml:space="preserve">Рейс № 36 НФС-2 (26 пассажиров)  </t>
  </si>
  <si>
    <t xml:space="preserve">Рейс № 37 НФС-2 (26 пассажиров)  </t>
  </si>
  <si>
    <t xml:space="preserve">Рейс № 38 НФС-2 (26 пассажиров)  </t>
  </si>
  <si>
    <t xml:space="preserve">Рейс № 39 НФС-2 (26 пассажиров)  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</si>
  <si>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</si>
  <si>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</si>
  <si>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</si>
  <si>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</si>
  <si>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</si>
  <si>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</si>
  <si>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И.о.начальника  АТЦ</t>
  </si>
  <si>
    <t>Козлов Ю.Н.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</si>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</sst>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00"/>
    <numFmt numFmtId="166" formatCode="[$-419]dd/mm/yyyy"/>
  </numFmts>
  <fonts count="16" x14ac:knownFonts="1">
    <font>
      <sz val="10"/>
      <name val="Arial"/>
      <family val="2"/>
      <charset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6600"/>
      <name val="Times New Roman"/>
      <family val="1"/>
      <charset val="204"/>
    </font>
    <font>
      <i/>
      <sz val="10"/>
      <color rgb="FF000001"/>
      <name val="Times New Roman"/>
      <family val="1"/>
      <charset val="204"/>
    </font>
    <font>
      <i/>
      <sz val="10"/>
      <color rgb="FFFF6600"/>
      <name val="Times New Roman"/>
      <family val="1"/>
      <charset val="204"/>
    </font>
    <font>
      <b/>
      <sz val="10"/>
      <color rgb="FF80008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rgb="FF00000A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color rgb="FF000001"/>
      <name val="Times New Roman"/>
      <family val="1"/>
      <charset val="1"/>
    </font>
    <font>
      <sz val="10"/>
      <color rgb="FF00000A"/>
      <name val="Times New Roman"/>
      <family val="1"/>
      <charset val="1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left" vertical="center" wrapText="1" indent="1"/>
    </xf>
    <xf numFmtId="4" fontId="11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7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15" fillId="0" borderId="0" xfId="0" applyFont="1"/>
    <xf numFmtId="0" fontId="3" fillId="0" borderId="0" xfId="0" applyFont="1"/>
    <xf numFmtId="0" fontId="2" fillId="0" borderId="0" xfId="0" applyFont="1"/>
    <xf numFmtId="166" fontId="2" fillId="0" borderId="8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0" fillId="0" borderId="9" xfId="0" applyFont="1" applyBorder="1"/>
  </cellXfs>
  <cellStyles count="2">
    <cellStyle name="Итог 3 31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1676880</xdr:colOff>
      <xdr:row>28</xdr:row>
      <xdr:rowOff>10080</xdr:rowOff>
    </xdr:to>
    <xdr:sp macro="" textlink="">
      <xdr:nvSpPr>
        <xdr:cNvPr id="2" name="CustomShape 1" hidden="1"/>
        <xdr:cNvSpPr/>
      </xdr:nvSpPr>
      <xdr:spPr>
        <a:xfrm>
          <a:off x="0" y="0"/>
          <a:ext cx="11295000" cy="9510120"/>
        </a:xfrm>
        <a:prstGeom prst="rect">
          <a:avLst/>
        </a:prstGeom>
        <a:solidFill>
          <a:srgbClr val="FFFFFF"/>
        </a:solidFill>
        <a:ln w="9360" cap="sq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1676880</xdr:colOff>
      <xdr:row>28</xdr:row>
      <xdr:rowOff>10080</xdr:rowOff>
    </xdr:to>
    <xdr:sp macro="" textlink="">
      <xdr:nvSpPr>
        <xdr:cNvPr id="3" name="CustomShape 1" hidden="1"/>
        <xdr:cNvSpPr/>
      </xdr:nvSpPr>
      <xdr:spPr>
        <a:xfrm>
          <a:off x="0" y="0"/>
          <a:ext cx="11295000" cy="9510120"/>
        </a:xfrm>
        <a:prstGeom prst="rect">
          <a:avLst/>
        </a:prstGeom>
        <a:solidFill>
          <a:srgbClr val="FFFFFF"/>
        </a:solidFill>
        <a:ln w="9360" cap="sq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1676880</xdr:colOff>
      <xdr:row>28</xdr:row>
      <xdr:rowOff>10080</xdr:rowOff>
    </xdr:to>
    <xdr:sp macro="" textlink="">
      <xdr:nvSpPr>
        <xdr:cNvPr id="4" name="CustomShape 1" hidden="1"/>
        <xdr:cNvSpPr/>
      </xdr:nvSpPr>
      <xdr:spPr>
        <a:xfrm>
          <a:off x="0" y="0"/>
          <a:ext cx="11295000" cy="9510120"/>
        </a:xfrm>
        <a:prstGeom prst="rect">
          <a:avLst/>
        </a:prstGeom>
        <a:solidFill>
          <a:srgbClr val="FFFFFF"/>
        </a:solidFill>
        <a:ln w="9360" cap="sq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1676880</xdr:colOff>
      <xdr:row>28</xdr:row>
      <xdr:rowOff>10080</xdr:rowOff>
    </xdr:to>
    <xdr:sp macro="" textlink="">
      <xdr:nvSpPr>
        <xdr:cNvPr id="5" name="CustomShape 1" hidden="1"/>
        <xdr:cNvSpPr/>
      </xdr:nvSpPr>
      <xdr:spPr>
        <a:xfrm>
          <a:off x="0" y="0"/>
          <a:ext cx="11295000" cy="9510120"/>
        </a:xfrm>
        <a:prstGeom prst="rect">
          <a:avLst/>
        </a:prstGeom>
        <a:solidFill>
          <a:srgbClr val="FFFFFF"/>
        </a:solidFill>
        <a:ln w="9360" cap="sq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1676880</xdr:colOff>
      <xdr:row>28</xdr:row>
      <xdr:rowOff>10080</xdr:rowOff>
    </xdr:to>
    <xdr:sp macro="" textlink="">
      <xdr:nvSpPr>
        <xdr:cNvPr id="6" name="CustomShape 1" hidden="1"/>
        <xdr:cNvSpPr/>
      </xdr:nvSpPr>
      <xdr:spPr>
        <a:xfrm>
          <a:off x="0" y="0"/>
          <a:ext cx="11295000" cy="9510120"/>
        </a:xfrm>
        <a:prstGeom prst="rect">
          <a:avLst/>
        </a:prstGeom>
        <a:solidFill>
          <a:srgbClr val="FFFFFF"/>
        </a:solidFill>
        <a:ln w="9360" cap="sq"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U69"/>
  <sheetViews>
    <sheetView tabSelected="1" view="pageBreakPreview" zoomScale="70" zoomScaleNormal="70" zoomScalePageLayoutView="70" workbookViewId="0">
      <selection activeCell="R2" sqref="R2"/>
    </sheetView>
  </sheetViews>
  <sheetFormatPr defaultColWidth="8.5703125" defaultRowHeight="12.75" x14ac:dyDescent="0.2"/>
  <cols>
    <col min="1" max="1" width="4.28515625" style="12" customWidth="1"/>
    <col min="2" max="2" width="9.85546875" style="12" customWidth="1"/>
    <col min="3" max="3" width="34.140625" style="12" customWidth="1"/>
    <col min="4" max="4" width="8.140625" style="12" customWidth="1"/>
    <col min="5" max="5" width="9.42578125" style="12" customWidth="1"/>
    <col min="6" max="6" width="18.28515625" style="12" customWidth="1"/>
    <col min="7" max="7" width="10.7109375" style="12" customWidth="1"/>
    <col min="8" max="8" width="12.85546875" style="12" customWidth="1"/>
    <col min="9" max="9" width="14.42578125" style="12" customWidth="1"/>
    <col min="10" max="10" width="14.140625" style="12" customWidth="1"/>
    <col min="11" max="11" width="27.28515625" style="12" customWidth="1"/>
    <col min="12" max="14" width="12.5703125" style="12" customWidth="1"/>
    <col min="15" max="15" width="14.42578125" style="12" customWidth="1"/>
    <col min="16" max="16" width="11.7109375" style="12" customWidth="1"/>
    <col min="17" max="17" width="12.7109375" style="12" customWidth="1"/>
    <col min="18" max="18" width="16.28515625" style="12" customWidth="1"/>
    <col min="19" max="1009" width="8.5703125" style="12"/>
    <col min="1010" max="1022" width="11.5703125" customWidth="1"/>
  </cols>
  <sheetData>
    <row r="1" spans="1:18" ht="15.75" customHeight="1" x14ac:dyDescent="0.2">
      <c r="C1" s="13" t="s">
        <v>0</v>
      </c>
      <c r="D1" s="13"/>
      <c r="E1" s="13"/>
      <c r="F1" s="13"/>
      <c r="G1" s="13"/>
      <c r="H1" s="13"/>
      <c r="I1" s="13"/>
      <c r="J1" s="13"/>
      <c r="K1" s="13"/>
      <c r="L1" s="14"/>
      <c r="M1" s="14"/>
      <c r="N1" s="14"/>
      <c r="O1" s="14"/>
    </row>
    <row r="2" spans="1:18" s="15" customFormat="1" ht="19.5" customHeight="1" x14ac:dyDescent="0.2">
      <c r="C2" s="16" t="s">
        <v>1</v>
      </c>
      <c r="D2" s="11" t="s">
        <v>2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 ht="19.5" customHeight="1" x14ac:dyDescent="0.2">
      <c r="A3" s="15"/>
      <c r="B3" s="15"/>
      <c r="C3" s="16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8" ht="19.5" customHeight="1" x14ac:dyDescent="0.2">
      <c r="A4" s="15"/>
      <c r="B4" s="15"/>
      <c r="C4" s="16" t="s">
        <v>4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8" ht="19.5" customHeight="1" x14ac:dyDescent="0.2">
      <c r="A5" s="15"/>
      <c r="B5" s="15"/>
      <c r="C5" s="16" t="s">
        <v>5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6" spans="1:18" ht="19.5" customHeight="1" x14ac:dyDescent="0.2">
      <c r="A6" s="15"/>
      <c r="B6" s="15"/>
      <c r="C6" s="16" t="s">
        <v>6</v>
      </c>
      <c r="D6" s="10" t="s">
        <v>7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1:18" ht="27" customHeight="1" x14ac:dyDescent="0.2">
      <c r="A7" s="15"/>
      <c r="B7" s="15"/>
      <c r="C7" s="16" t="s">
        <v>8</v>
      </c>
      <c r="D7" s="10" t="s">
        <v>9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8" ht="45.75" customHeight="1" x14ac:dyDescent="0.2">
      <c r="A8" s="15"/>
      <c r="B8" s="15"/>
      <c r="C8" s="16" t="s">
        <v>10</v>
      </c>
      <c r="D8" s="10" t="s">
        <v>11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8" ht="16.5" customHeight="1" x14ac:dyDescent="0.2"/>
    <row r="10" spans="1:18" ht="56.65" customHeight="1" x14ac:dyDescent="0.2">
      <c r="A10" s="9" t="s">
        <v>12</v>
      </c>
      <c r="B10" s="9" t="s">
        <v>13</v>
      </c>
      <c r="C10" s="9" t="s">
        <v>14</v>
      </c>
      <c r="D10" s="9" t="s">
        <v>15</v>
      </c>
      <c r="E10" s="9" t="s">
        <v>16</v>
      </c>
      <c r="F10" s="9" t="s">
        <v>17</v>
      </c>
      <c r="G10" s="9"/>
      <c r="H10" s="9"/>
      <c r="I10" s="9"/>
      <c r="J10" s="9" t="s">
        <v>18</v>
      </c>
      <c r="K10" s="9" t="s">
        <v>19</v>
      </c>
      <c r="L10" s="8" t="s">
        <v>20</v>
      </c>
      <c r="M10" s="8"/>
      <c r="N10" s="8"/>
      <c r="O10" s="7" t="s">
        <v>21</v>
      </c>
      <c r="P10" s="9" t="s">
        <v>22</v>
      </c>
      <c r="Q10" s="6" t="s">
        <v>23</v>
      </c>
      <c r="R10" s="5" t="s">
        <v>24</v>
      </c>
    </row>
    <row r="11" spans="1:18" ht="28.5" customHeight="1" x14ac:dyDescent="0.2">
      <c r="A11" s="9"/>
      <c r="B11" s="9"/>
      <c r="C11" s="9"/>
      <c r="D11" s="9"/>
      <c r="E11" s="9"/>
      <c r="F11" s="9" t="s">
        <v>25</v>
      </c>
      <c r="G11" s="9" t="s">
        <v>26</v>
      </c>
      <c r="H11" s="9" t="s">
        <v>27</v>
      </c>
      <c r="I11" s="9" t="s">
        <v>28</v>
      </c>
      <c r="J11" s="9"/>
      <c r="K11" s="9"/>
      <c r="L11" s="8" t="s">
        <v>29</v>
      </c>
      <c r="M11" s="8"/>
      <c r="N11" s="8"/>
      <c r="O11" s="7"/>
      <c r="P11" s="9"/>
      <c r="Q11" s="9"/>
      <c r="R11" s="5"/>
    </row>
    <row r="12" spans="1:18" ht="33.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17" t="s">
        <v>30</v>
      </c>
      <c r="M12" s="17" t="s">
        <v>31</v>
      </c>
      <c r="N12" s="17" t="s">
        <v>32</v>
      </c>
      <c r="O12" s="7"/>
      <c r="P12" s="9"/>
      <c r="Q12" s="9"/>
      <c r="R12" s="5"/>
    </row>
    <row r="13" spans="1:18" s="24" customFormat="1" ht="15.75" customHeight="1" x14ac:dyDescent="0.2">
      <c r="A13" s="18">
        <v>1</v>
      </c>
      <c r="B13" s="19">
        <v>2</v>
      </c>
      <c r="C13" s="20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  <c r="L13" s="18" t="s">
        <v>33</v>
      </c>
      <c r="M13" s="18" t="s">
        <v>34</v>
      </c>
      <c r="N13" s="18" t="s">
        <v>35</v>
      </c>
      <c r="O13" s="22">
        <v>13</v>
      </c>
      <c r="P13" s="22">
        <v>14</v>
      </c>
      <c r="Q13" s="23">
        <v>15</v>
      </c>
      <c r="R13" s="22">
        <v>16</v>
      </c>
    </row>
    <row r="14" spans="1:18" ht="26.65" customHeight="1" x14ac:dyDescent="0.2">
      <c r="A14" s="25">
        <v>1</v>
      </c>
      <c r="B14" s="26"/>
      <c r="C14" s="27" t="s">
        <v>36</v>
      </c>
      <c r="D14" s="28" t="s">
        <v>37</v>
      </c>
      <c r="E14" s="29">
        <v>248</v>
      </c>
      <c r="F14" s="30">
        <v>1000</v>
      </c>
      <c r="G14" s="31" t="s">
        <v>38</v>
      </c>
      <c r="H14" s="31" t="s">
        <v>39</v>
      </c>
      <c r="I14" s="32"/>
      <c r="J14" s="33">
        <v>1.04</v>
      </c>
      <c r="K14" s="34">
        <f t="shared" ref="K14:K52" si="0">F14*J14</f>
        <v>1040</v>
      </c>
      <c r="L14" s="35"/>
      <c r="M14" s="36"/>
      <c r="N14" s="37"/>
      <c r="O14" s="38">
        <f t="shared" ref="O14:O52" si="1">COUNTIF(K14:N14,"&gt;0")</f>
        <v>1</v>
      </c>
      <c r="P14" s="39">
        <f t="shared" ref="P14:P52" si="2">CEILING(SUM(K14:N14)/COUNTIF(K14:N14,"&gt;0"),0.01)</f>
        <v>1040</v>
      </c>
      <c r="Q14" s="40">
        <f t="shared" ref="Q14:Q52" si="3">P14*E14</f>
        <v>257920</v>
      </c>
      <c r="R14" s="41" t="e">
        <f t="shared" ref="R14:R52" si="4">STDEV(K14:N14)/P14*100</f>
        <v>#DIV/0!</v>
      </c>
    </row>
    <row r="15" spans="1:18" ht="27.4" customHeight="1" x14ac:dyDescent="0.2">
      <c r="A15" s="25">
        <v>2</v>
      </c>
      <c r="B15" s="26"/>
      <c r="C15" s="27" t="s">
        <v>40</v>
      </c>
      <c r="D15" s="28" t="s">
        <v>37</v>
      </c>
      <c r="E15" s="29">
        <v>248</v>
      </c>
      <c r="F15" s="30">
        <v>1000</v>
      </c>
      <c r="G15" s="31" t="s">
        <v>38</v>
      </c>
      <c r="H15" s="31" t="s">
        <v>39</v>
      </c>
      <c r="I15" s="32"/>
      <c r="J15" s="33">
        <v>1.04</v>
      </c>
      <c r="K15" s="34">
        <f t="shared" si="0"/>
        <v>1040</v>
      </c>
      <c r="L15" s="35"/>
      <c r="M15" s="36"/>
      <c r="N15" s="37"/>
      <c r="O15" s="38">
        <f t="shared" si="1"/>
        <v>1</v>
      </c>
      <c r="P15" s="39">
        <f t="shared" si="2"/>
        <v>1040</v>
      </c>
      <c r="Q15" s="40">
        <f t="shared" si="3"/>
        <v>257920</v>
      </c>
      <c r="R15" s="41" t="e">
        <f t="shared" si="4"/>
        <v>#DIV/0!</v>
      </c>
    </row>
    <row r="16" spans="1:18" ht="27.4" customHeight="1" x14ac:dyDescent="0.2">
      <c r="A16" s="25">
        <v>3</v>
      </c>
      <c r="B16" s="26"/>
      <c r="C16" s="27" t="s">
        <v>41</v>
      </c>
      <c r="D16" s="28" t="s">
        <v>37</v>
      </c>
      <c r="E16" s="29">
        <v>248</v>
      </c>
      <c r="F16" s="30">
        <v>1000</v>
      </c>
      <c r="G16" s="31" t="s">
        <v>38</v>
      </c>
      <c r="H16" s="31" t="s">
        <v>39</v>
      </c>
      <c r="I16" s="32"/>
      <c r="J16" s="33">
        <v>1.04</v>
      </c>
      <c r="K16" s="34">
        <f t="shared" si="0"/>
        <v>1040</v>
      </c>
      <c r="L16" s="35"/>
      <c r="M16" s="36"/>
      <c r="N16" s="37"/>
      <c r="O16" s="38">
        <f t="shared" si="1"/>
        <v>1</v>
      </c>
      <c r="P16" s="39">
        <f t="shared" si="2"/>
        <v>1040</v>
      </c>
      <c r="Q16" s="40">
        <f t="shared" si="3"/>
        <v>257920</v>
      </c>
      <c r="R16" s="41" t="e">
        <f t="shared" si="4"/>
        <v>#DIV/0!</v>
      </c>
    </row>
    <row r="17" spans="1:18" ht="27.4" customHeight="1" x14ac:dyDescent="0.2">
      <c r="A17" s="25">
        <v>4</v>
      </c>
      <c r="B17" s="26"/>
      <c r="C17" s="27" t="s">
        <v>42</v>
      </c>
      <c r="D17" s="28" t="s">
        <v>37</v>
      </c>
      <c r="E17" s="29">
        <v>248</v>
      </c>
      <c r="F17" s="30">
        <v>1000</v>
      </c>
      <c r="G17" s="31" t="s">
        <v>38</v>
      </c>
      <c r="H17" s="31" t="s">
        <v>39</v>
      </c>
      <c r="I17" s="32"/>
      <c r="J17" s="33">
        <v>1.04</v>
      </c>
      <c r="K17" s="34">
        <f t="shared" si="0"/>
        <v>1040</v>
      </c>
      <c r="L17" s="35"/>
      <c r="M17" s="36"/>
      <c r="N17" s="37"/>
      <c r="O17" s="38">
        <f t="shared" si="1"/>
        <v>1</v>
      </c>
      <c r="P17" s="39">
        <f t="shared" si="2"/>
        <v>1040</v>
      </c>
      <c r="Q17" s="40">
        <f t="shared" si="3"/>
        <v>257920</v>
      </c>
      <c r="R17" s="41" t="e">
        <f t="shared" si="4"/>
        <v>#DIV/0!</v>
      </c>
    </row>
    <row r="18" spans="1:18" ht="27.4" customHeight="1" x14ac:dyDescent="0.2">
      <c r="A18" s="25">
        <v>5</v>
      </c>
      <c r="B18" s="26"/>
      <c r="C18" s="27" t="s">
        <v>43</v>
      </c>
      <c r="D18" s="28" t="s">
        <v>37</v>
      </c>
      <c r="E18" s="29">
        <v>248</v>
      </c>
      <c r="F18" s="30">
        <v>1000</v>
      </c>
      <c r="G18" s="31" t="s">
        <v>38</v>
      </c>
      <c r="H18" s="31" t="s">
        <v>39</v>
      </c>
      <c r="I18" s="32"/>
      <c r="J18" s="33">
        <v>1.04</v>
      </c>
      <c r="K18" s="34">
        <f t="shared" si="0"/>
        <v>1040</v>
      </c>
      <c r="L18" s="35"/>
      <c r="M18" s="36"/>
      <c r="N18" s="37"/>
      <c r="O18" s="38">
        <f t="shared" si="1"/>
        <v>1</v>
      </c>
      <c r="P18" s="39">
        <f t="shared" si="2"/>
        <v>1040</v>
      </c>
      <c r="Q18" s="40">
        <f t="shared" si="3"/>
        <v>257920</v>
      </c>
      <c r="R18" s="41" t="e">
        <f t="shared" si="4"/>
        <v>#DIV/0!</v>
      </c>
    </row>
    <row r="19" spans="1:18" ht="27.4" customHeight="1" x14ac:dyDescent="0.2">
      <c r="A19" s="25">
        <v>6</v>
      </c>
      <c r="B19" s="26"/>
      <c r="C19" s="27" t="s">
        <v>44</v>
      </c>
      <c r="D19" s="28" t="s">
        <v>37</v>
      </c>
      <c r="E19" s="29">
        <v>117</v>
      </c>
      <c r="F19" s="30">
        <v>1000</v>
      </c>
      <c r="G19" s="31" t="s">
        <v>38</v>
      </c>
      <c r="H19" s="31" t="s">
        <v>39</v>
      </c>
      <c r="I19" s="32"/>
      <c r="J19" s="33">
        <v>1.04</v>
      </c>
      <c r="K19" s="34">
        <f t="shared" si="0"/>
        <v>1040</v>
      </c>
      <c r="L19" s="35"/>
      <c r="M19" s="36"/>
      <c r="N19" s="37"/>
      <c r="O19" s="38">
        <f t="shared" si="1"/>
        <v>1</v>
      </c>
      <c r="P19" s="39">
        <f t="shared" si="2"/>
        <v>1040</v>
      </c>
      <c r="Q19" s="40">
        <f t="shared" si="3"/>
        <v>121680</v>
      </c>
      <c r="R19" s="41" t="e">
        <f t="shared" si="4"/>
        <v>#DIV/0!</v>
      </c>
    </row>
    <row r="20" spans="1:18" ht="27.4" customHeight="1" x14ac:dyDescent="0.2">
      <c r="A20" s="25">
        <v>7</v>
      </c>
      <c r="B20" s="26"/>
      <c r="C20" s="27" t="s">
        <v>45</v>
      </c>
      <c r="D20" s="28" t="s">
        <v>37</v>
      </c>
      <c r="E20" s="29">
        <v>117</v>
      </c>
      <c r="F20" s="30">
        <v>1000</v>
      </c>
      <c r="G20" s="31" t="s">
        <v>38</v>
      </c>
      <c r="H20" s="31" t="s">
        <v>39</v>
      </c>
      <c r="I20" s="32"/>
      <c r="J20" s="33">
        <v>1.04</v>
      </c>
      <c r="K20" s="34">
        <f t="shared" si="0"/>
        <v>1040</v>
      </c>
      <c r="L20" s="35"/>
      <c r="M20" s="36"/>
      <c r="N20" s="37"/>
      <c r="O20" s="38">
        <f t="shared" si="1"/>
        <v>1</v>
      </c>
      <c r="P20" s="39">
        <f t="shared" si="2"/>
        <v>1040</v>
      </c>
      <c r="Q20" s="40">
        <f t="shared" si="3"/>
        <v>121680</v>
      </c>
      <c r="R20" s="41" t="e">
        <f t="shared" si="4"/>
        <v>#DIV/0!</v>
      </c>
    </row>
    <row r="21" spans="1:18" ht="27.4" customHeight="1" x14ac:dyDescent="0.2">
      <c r="A21" s="25">
        <v>8</v>
      </c>
      <c r="B21" s="26"/>
      <c r="C21" s="27" t="s">
        <v>46</v>
      </c>
      <c r="D21" s="28" t="s">
        <v>37</v>
      </c>
      <c r="E21" s="29">
        <v>117</v>
      </c>
      <c r="F21" s="30">
        <v>1000</v>
      </c>
      <c r="G21" s="31" t="s">
        <v>38</v>
      </c>
      <c r="H21" s="31" t="s">
        <v>39</v>
      </c>
      <c r="I21" s="32"/>
      <c r="J21" s="33">
        <v>1.04</v>
      </c>
      <c r="K21" s="34">
        <f t="shared" si="0"/>
        <v>1040</v>
      </c>
      <c r="L21" s="42"/>
      <c r="M21" s="36"/>
      <c r="N21" s="37"/>
      <c r="O21" s="38">
        <f t="shared" si="1"/>
        <v>1</v>
      </c>
      <c r="P21" s="39">
        <f t="shared" si="2"/>
        <v>1040</v>
      </c>
      <c r="Q21" s="40">
        <f t="shared" si="3"/>
        <v>121680</v>
      </c>
      <c r="R21" s="41" t="e">
        <f t="shared" si="4"/>
        <v>#DIV/0!</v>
      </c>
    </row>
    <row r="22" spans="1:18" ht="27.4" customHeight="1" x14ac:dyDescent="0.2">
      <c r="A22" s="25">
        <v>9</v>
      </c>
      <c r="B22" s="26"/>
      <c r="C22" s="27" t="s">
        <v>47</v>
      </c>
      <c r="D22" s="28" t="s">
        <v>37</v>
      </c>
      <c r="E22" s="29">
        <v>117</v>
      </c>
      <c r="F22" s="30">
        <v>1000</v>
      </c>
      <c r="G22" s="31" t="s">
        <v>38</v>
      </c>
      <c r="H22" s="31" t="s">
        <v>39</v>
      </c>
      <c r="I22" s="32"/>
      <c r="J22" s="33">
        <v>1.04</v>
      </c>
      <c r="K22" s="34">
        <f t="shared" si="0"/>
        <v>1040</v>
      </c>
      <c r="L22" s="35"/>
      <c r="M22" s="36"/>
      <c r="N22" s="37"/>
      <c r="O22" s="38">
        <f t="shared" si="1"/>
        <v>1</v>
      </c>
      <c r="P22" s="39">
        <f t="shared" si="2"/>
        <v>1040</v>
      </c>
      <c r="Q22" s="40">
        <f t="shared" si="3"/>
        <v>121680</v>
      </c>
      <c r="R22" s="41" t="e">
        <f t="shared" si="4"/>
        <v>#DIV/0!</v>
      </c>
    </row>
    <row r="23" spans="1:18" ht="27.4" customHeight="1" x14ac:dyDescent="0.2">
      <c r="A23" s="25">
        <v>10</v>
      </c>
      <c r="B23" s="26"/>
      <c r="C23" s="27" t="s">
        <v>48</v>
      </c>
      <c r="D23" s="28" t="s">
        <v>37</v>
      </c>
      <c r="E23" s="29">
        <v>248</v>
      </c>
      <c r="F23" s="30">
        <v>1000</v>
      </c>
      <c r="G23" s="31" t="s">
        <v>38</v>
      </c>
      <c r="H23" s="31" t="s">
        <v>39</v>
      </c>
      <c r="I23" s="32"/>
      <c r="J23" s="33">
        <v>1.04</v>
      </c>
      <c r="K23" s="34">
        <f t="shared" si="0"/>
        <v>1040</v>
      </c>
      <c r="L23" s="35"/>
      <c r="M23" s="36"/>
      <c r="N23" s="37"/>
      <c r="O23" s="38">
        <f t="shared" si="1"/>
        <v>1</v>
      </c>
      <c r="P23" s="39">
        <f t="shared" si="2"/>
        <v>1040</v>
      </c>
      <c r="Q23" s="40">
        <f t="shared" si="3"/>
        <v>257920</v>
      </c>
      <c r="R23" s="41" t="e">
        <f t="shared" si="4"/>
        <v>#DIV/0!</v>
      </c>
    </row>
    <row r="24" spans="1:18" ht="27.4" customHeight="1" x14ac:dyDescent="0.2">
      <c r="A24" s="25">
        <v>11</v>
      </c>
      <c r="B24" s="26"/>
      <c r="C24" s="27" t="s">
        <v>49</v>
      </c>
      <c r="D24" s="28" t="s">
        <v>37</v>
      </c>
      <c r="E24" s="29">
        <v>248</v>
      </c>
      <c r="F24" s="30">
        <v>1000</v>
      </c>
      <c r="G24" s="31" t="s">
        <v>38</v>
      </c>
      <c r="H24" s="31" t="s">
        <v>39</v>
      </c>
      <c r="I24" s="32"/>
      <c r="J24" s="33">
        <v>1.04</v>
      </c>
      <c r="K24" s="34">
        <f t="shared" si="0"/>
        <v>1040</v>
      </c>
      <c r="L24" s="35"/>
      <c r="M24" s="36"/>
      <c r="N24" s="37"/>
      <c r="O24" s="38">
        <f t="shared" si="1"/>
        <v>1</v>
      </c>
      <c r="P24" s="39">
        <f t="shared" si="2"/>
        <v>1040</v>
      </c>
      <c r="Q24" s="40">
        <f t="shared" si="3"/>
        <v>257920</v>
      </c>
      <c r="R24" s="41" t="e">
        <f t="shared" si="4"/>
        <v>#DIV/0!</v>
      </c>
    </row>
    <row r="25" spans="1:18" ht="27.4" customHeight="1" x14ac:dyDescent="0.2">
      <c r="A25" s="25">
        <v>12</v>
      </c>
      <c r="B25" s="26"/>
      <c r="C25" s="27" t="s">
        <v>50</v>
      </c>
      <c r="D25" s="28" t="s">
        <v>37</v>
      </c>
      <c r="E25" s="29">
        <v>248</v>
      </c>
      <c r="F25" s="30">
        <v>1000</v>
      </c>
      <c r="G25" s="31" t="s">
        <v>38</v>
      </c>
      <c r="H25" s="31" t="s">
        <v>39</v>
      </c>
      <c r="I25" s="32"/>
      <c r="J25" s="33">
        <v>1.04</v>
      </c>
      <c r="K25" s="34">
        <f t="shared" si="0"/>
        <v>1040</v>
      </c>
      <c r="L25" s="35"/>
      <c r="M25" s="36"/>
      <c r="N25" s="37"/>
      <c r="O25" s="38">
        <f t="shared" si="1"/>
        <v>1</v>
      </c>
      <c r="P25" s="39">
        <f t="shared" si="2"/>
        <v>1040</v>
      </c>
      <c r="Q25" s="40">
        <f t="shared" si="3"/>
        <v>257920</v>
      </c>
      <c r="R25" s="41" t="e">
        <f t="shared" si="4"/>
        <v>#DIV/0!</v>
      </c>
    </row>
    <row r="26" spans="1:18" ht="27.4" customHeight="1" x14ac:dyDescent="0.2">
      <c r="A26" s="25">
        <v>13</v>
      </c>
      <c r="B26" s="26"/>
      <c r="C26" s="27" t="s">
        <v>51</v>
      </c>
      <c r="D26" s="28" t="s">
        <v>37</v>
      </c>
      <c r="E26" s="29">
        <v>248</v>
      </c>
      <c r="F26" s="30">
        <v>1000</v>
      </c>
      <c r="G26" s="31" t="s">
        <v>38</v>
      </c>
      <c r="H26" s="31" t="s">
        <v>39</v>
      </c>
      <c r="I26" s="32"/>
      <c r="J26" s="33">
        <v>1.04</v>
      </c>
      <c r="K26" s="34">
        <f t="shared" si="0"/>
        <v>1040</v>
      </c>
      <c r="L26" s="35"/>
      <c r="M26" s="36"/>
      <c r="N26" s="37"/>
      <c r="O26" s="38">
        <f t="shared" si="1"/>
        <v>1</v>
      </c>
      <c r="P26" s="39">
        <f t="shared" si="2"/>
        <v>1040</v>
      </c>
      <c r="Q26" s="40">
        <f t="shared" si="3"/>
        <v>257920</v>
      </c>
      <c r="R26" s="41" t="e">
        <f t="shared" si="4"/>
        <v>#DIV/0!</v>
      </c>
    </row>
    <row r="27" spans="1:18" ht="27.4" customHeight="1" x14ac:dyDescent="0.2">
      <c r="A27" s="25">
        <v>14</v>
      </c>
      <c r="B27" s="26"/>
      <c r="C27" s="27" t="s">
        <v>52</v>
      </c>
      <c r="D27" s="28" t="s">
        <v>37</v>
      </c>
      <c r="E27" s="29">
        <v>248</v>
      </c>
      <c r="F27" s="30">
        <v>1000</v>
      </c>
      <c r="G27" s="31" t="s">
        <v>38</v>
      </c>
      <c r="H27" s="31" t="s">
        <v>39</v>
      </c>
      <c r="I27" s="32"/>
      <c r="J27" s="33">
        <v>1.04</v>
      </c>
      <c r="K27" s="34">
        <f t="shared" si="0"/>
        <v>1040</v>
      </c>
      <c r="L27" s="35"/>
      <c r="M27" s="36"/>
      <c r="N27" s="37"/>
      <c r="O27" s="38">
        <f t="shared" si="1"/>
        <v>1</v>
      </c>
      <c r="P27" s="39">
        <f t="shared" si="2"/>
        <v>1040</v>
      </c>
      <c r="Q27" s="40">
        <f t="shared" si="3"/>
        <v>257920</v>
      </c>
      <c r="R27" s="41" t="e">
        <f t="shared" si="4"/>
        <v>#DIV/0!</v>
      </c>
    </row>
    <row r="28" spans="1:18" ht="27.4" customHeight="1" x14ac:dyDescent="0.2">
      <c r="A28" s="25">
        <v>15</v>
      </c>
      <c r="B28" s="26"/>
      <c r="C28" s="27" t="s">
        <v>53</v>
      </c>
      <c r="D28" s="28" t="s">
        <v>37</v>
      </c>
      <c r="E28" s="29">
        <v>248</v>
      </c>
      <c r="F28" s="30">
        <v>1000</v>
      </c>
      <c r="G28" s="31" t="s">
        <v>38</v>
      </c>
      <c r="H28" s="31" t="s">
        <v>39</v>
      </c>
      <c r="I28" s="32"/>
      <c r="J28" s="33">
        <v>1.04</v>
      </c>
      <c r="K28" s="34">
        <f t="shared" si="0"/>
        <v>1040</v>
      </c>
      <c r="L28" s="35"/>
      <c r="M28" s="36"/>
      <c r="N28" s="37"/>
      <c r="O28" s="38">
        <f t="shared" si="1"/>
        <v>1</v>
      </c>
      <c r="P28" s="39">
        <f t="shared" si="2"/>
        <v>1040</v>
      </c>
      <c r="Q28" s="40">
        <f t="shared" si="3"/>
        <v>257920</v>
      </c>
      <c r="R28" s="41" t="e">
        <f t="shared" si="4"/>
        <v>#DIV/0!</v>
      </c>
    </row>
    <row r="29" spans="1:18" ht="27.4" customHeight="1" x14ac:dyDescent="0.2">
      <c r="A29" s="25">
        <v>16</v>
      </c>
      <c r="B29" s="26"/>
      <c r="C29" s="27" t="s">
        <v>54</v>
      </c>
      <c r="D29" s="28" t="s">
        <v>37</v>
      </c>
      <c r="E29" s="29">
        <v>248</v>
      </c>
      <c r="F29" s="30">
        <v>1000</v>
      </c>
      <c r="G29" s="31" t="s">
        <v>38</v>
      </c>
      <c r="H29" s="31" t="s">
        <v>39</v>
      </c>
      <c r="I29" s="32"/>
      <c r="J29" s="33">
        <v>1.04</v>
      </c>
      <c r="K29" s="34">
        <f t="shared" si="0"/>
        <v>1040</v>
      </c>
      <c r="L29" s="35"/>
      <c r="M29" s="36"/>
      <c r="N29" s="37"/>
      <c r="O29" s="38">
        <f t="shared" si="1"/>
        <v>1</v>
      </c>
      <c r="P29" s="39">
        <f t="shared" si="2"/>
        <v>1040</v>
      </c>
      <c r="Q29" s="40">
        <f t="shared" si="3"/>
        <v>257920</v>
      </c>
      <c r="R29" s="41" t="e">
        <f t="shared" si="4"/>
        <v>#DIV/0!</v>
      </c>
    </row>
    <row r="30" spans="1:18" ht="27.4" customHeight="1" x14ac:dyDescent="0.2">
      <c r="A30" s="25">
        <v>17</v>
      </c>
      <c r="B30" s="26"/>
      <c r="C30" s="27" t="s">
        <v>55</v>
      </c>
      <c r="D30" s="28" t="s">
        <v>37</v>
      </c>
      <c r="E30" s="29">
        <v>248</v>
      </c>
      <c r="F30" s="30">
        <v>1000</v>
      </c>
      <c r="G30" s="31" t="s">
        <v>38</v>
      </c>
      <c r="H30" s="31" t="s">
        <v>39</v>
      </c>
      <c r="I30" s="32"/>
      <c r="J30" s="33">
        <v>1.04</v>
      </c>
      <c r="K30" s="34">
        <f t="shared" si="0"/>
        <v>1040</v>
      </c>
      <c r="L30" s="35"/>
      <c r="M30" s="36"/>
      <c r="N30" s="37"/>
      <c r="O30" s="38">
        <f t="shared" si="1"/>
        <v>1</v>
      </c>
      <c r="P30" s="39">
        <f t="shared" si="2"/>
        <v>1040</v>
      </c>
      <c r="Q30" s="40">
        <f t="shared" si="3"/>
        <v>257920</v>
      </c>
      <c r="R30" s="41" t="e">
        <f t="shared" si="4"/>
        <v>#DIV/0!</v>
      </c>
    </row>
    <row r="31" spans="1:18" ht="27.4" customHeight="1" x14ac:dyDescent="0.2">
      <c r="A31" s="25">
        <v>18</v>
      </c>
      <c r="B31" s="26"/>
      <c r="C31" s="27" t="s">
        <v>56</v>
      </c>
      <c r="D31" s="28" t="s">
        <v>37</v>
      </c>
      <c r="E31" s="29">
        <v>248</v>
      </c>
      <c r="F31" s="30">
        <v>1000</v>
      </c>
      <c r="G31" s="31" t="s">
        <v>38</v>
      </c>
      <c r="H31" s="31" t="s">
        <v>39</v>
      </c>
      <c r="I31" s="32"/>
      <c r="J31" s="33">
        <v>1.04</v>
      </c>
      <c r="K31" s="34">
        <f t="shared" si="0"/>
        <v>1040</v>
      </c>
      <c r="L31" s="35"/>
      <c r="M31" s="36"/>
      <c r="N31" s="37"/>
      <c r="O31" s="38">
        <f t="shared" si="1"/>
        <v>1</v>
      </c>
      <c r="P31" s="39">
        <f t="shared" si="2"/>
        <v>1040</v>
      </c>
      <c r="Q31" s="40">
        <f t="shared" si="3"/>
        <v>257920</v>
      </c>
      <c r="R31" s="41" t="e">
        <f t="shared" si="4"/>
        <v>#DIV/0!</v>
      </c>
    </row>
    <row r="32" spans="1:18" ht="27.4" customHeight="1" x14ac:dyDescent="0.2">
      <c r="A32" s="25">
        <v>19</v>
      </c>
      <c r="B32" s="26"/>
      <c r="C32" s="27" t="s">
        <v>57</v>
      </c>
      <c r="D32" s="28" t="s">
        <v>37</v>
      </c>
      <c r="E32" s="29">
        <v>248</v>
      </c>
      <c r="F32" s="30">
        <v>1000</v>
      </c>
      <c r="G32" s="31" t="s">
        <v>38</v>
      </c>
      <c r="H32" s="31" t="s">
        <v>39</v>
      </c>
      <c r="I32" s="32"/>
      <c r="J32" s="33">
        <v>1.04</v>
      </c>
      <c r="K32" s="34">
        <f t="shared" si="0"/>
        <v>1040</v>
      </c>
      <c r="L32" s="35"/>
      <c r="M32" s="36"/>
      <c r="N32" s="37"/>
      <c r="O32" s="38">
        <f t="shared" si="1"/>
        <v>1</v>
      </c>
      <c r="P32" s="39">
        <f t="shared" si="2"/>
        <v>1040</v>
      </c>
      <c r="Q32" s="40">
        <f t="shared" si="3"/>
        <v>257920</v>
      </c>
      <c r="R32" s="41" t="e">
        <f t="shared" si="4"/>
        <v>#DIV/0!</v>
      </c>
    </row>
    <row r="33" spans="1:18" ht="27.4" customHeight="1" x14ac:dyDescent="0.2">
      <c r="A33" s="25">
        <v>20</v>
      </c>
      <c r="B33" s="26"/>
      <c r="C33" s="27" t="s">
        <v>58</v>
      </c>
      <c r="D33" s="28" t="s">
        <v>37</v>
      </c>
      <c r="E33" s="29">
        <v>248</v>
      </c>
      <c r="F33" s="30">
        <v>1000</v>
      </c>
      <c r="G33" s="31" t="s">
        <v>38</v>
      </c>
      <c r="H33" s="31" t="s">
        <v>39</v>
      </c>
      <c r="I33" s="32"/>
      <c r="J33" s="33">
        <v>1.04</v>
      </c>
      <c r="K33" s="34">
        <f t="shared" si="0"/>
        <v>1040</v>
      </c>
      <c r="L33" s="35"/>
      <c r="M33" s="36"/>
      <c r="N33" s="37"/>
      <c r="O33" s="38">
        <f t="shared" si="1"/>
        <v>1</v>
      </c>
      <c r="P33" s="39">
        <f t="shared" si="2"/>
        <v>1040</v>
      </c>
      <c r="Q33" s="40">
        <f t="shared" si="3"/>
        <v>257920</v>
      </c>
      <c r="R33" s="41" t="e">
        <f t="shared" si="4"/>
        <v>#DIV/0!</v>
      </c>
    </row>
    <row r="34" spans="1:18" ht="27.4" customHeight="1" x14ac:dyDescent="0.2">
      <c r="A34" s="25">
        <v>21</v>
      </c>
      <c r="B34" s="26"/>
      <c r="C34" s="27" t="s">
        <v>59</v>
      </c>
      <c r="D34" s="28" t="s">
        <v>37</v>
      </c>
      <c r="E34" s="29">
        <v>183</v>
      </c>
      <c r="F34" s="30">
        <v>495</v>
      </c>
      <c r="G34" s="31" t="s">
        <v>38</v>
      </c>
      <c r="H34" s="31" t="s">
        <v>39</v>
      </c>
      <c r="I34" s="32"/>
      <c r="J34" s="33">
        <v>1.04</v>
      </c>
      <c r="K34" s="34">
        <f t="shared" si="0"/>
        <v>514.80000000000007</v>
      </c>
      <c r="L34" s="35"/>
      <c r="M34" s="36"/>
      <c r="N34" s="37"/>
      <c r="O34" s="38">
        <f t="shared" si="1"/>
        <v>1</v>
      </c>
      <c r="P34" s="39">
        <f t="shared" si="2"/>
        <v>514.79999999999995</v>
      </c>
      <c r="Q34" s="40">
        <f t="shared" si="3"/>
        <v>94208.4</v>
      </c>
      <c r="R34" s="41" t="e">
        <f t="shared" si="4"/>
        <v>#DIV/0!</v>
      </c>
    </row>
    <row r="35" spans="1:18" ht="27.4" customHeight="1" x14ac:dyDescent="0.2">
      <c r="A35" s="25">
        <v>22</v>
      </c>
      <c r="B35" s="26"/>
      <c r="C35" s="27" t="s">
        <v>60</v>
      </c>
      <c r="D35" s="28" t="s">
        <v>37</v>
      </c>
      <c r="E35" s="29">
        <v>117</v>
      </c>
      <c r="F35" s="30">
        <v>1100</v>
      </c>
      <c r="G35" s="31" t="s">
        <v>38</v>
      </c>
      <c r="H35" s="31" t="s">
        <v>39</v>
      </c>
      <c r="I35" s="32"/>
      <c r="J35" s="33">
        <v>1.04</v>
      </c>
      <c r="K35" s="34">
        <f t="shared" si="0"/>
        <v>1144</v>
      </c>
      <c r="L35" s="35"/>
      <c r="M35" s="36"/>
      <c r="N35" s="37"/>
      <c r="O35" s="38">
        <f t="shared" si="1"/>
        <v>1</v>
      </c>
      <c r="P35" s="39">
        <f t="shared" si="2"/>
        <v>1144</v>
      </c>
      <c r="Q35" s="40">
        <f t="shared" si="3"/>
        <v>133848</v>
      </c>
      <c r="R35" s="41" t="e">
        <f t="shared" si="4"/>
        <v>#DIV/0!</v>
      </c>
    </row>
    <row r="36" spans="1:18" ht="27.4" customHeight="1" x14ac:dyDescent="0.2">
      <c r="A36" s="25">
        <v>23</v>
      </c>
      <c r="B36" s="26"/>
      <c r="C36" s="27" t="s">
        <v>61</v>
      </c>
      <c r="D36" s="28" t="s">
        <v>37</v>
      </c>
      <c r="E36" s="29">
        <v>117</v>
      </c>
      <c r="F36" s="30">
        <v>1100</v>
      </c>
      <c r="G36" s="31" t="s">
        <v>38</v>
      </c>
      <c r="H36" s="31" t="s">
        <v>39</v>
      </c>
      <c r="I36" s="32"/>
      <c r="J36" s="33">
        <v>1.04</v>
      </c>
      <c r="K36" s="34">
        <f t="shared" si="0"/>
        <v>1144</v>
      </c>
      <c r="L36" s="35"/>
      <c r="M36" s="36"/>
      <c r="N36" s="37"/>
      <c r="O36" s="38">
        <f t="shared" si="1"/>
        <v>1</v>
      </c>
      <c r="P36" s="39">
        <f t="shared" si="2"/>
        <v>1144</v>
      </c>
      <c r="Q36" s="40">
        <f t="shared" si="3"/>
        <v>133848</v>
      </c>
      <c r="R36" s="41" t="e">
        <f t="shared" si="4"/>
        <v>#DIV/0!</v>
      </c>
    </row>
    <row r="37" spans="1:18" ht="27.4" customHeight="1" x14ac:dyDescent="0.2">
      <c r="A37" s="25">
        <v>24</v>
      </c>
      <c r="B37" s="26"/>
      <c r="C37" s="27" t="s">
        <v>62</v>
      </c>
      <c r="D37" s="28" t="s">
        <v>37</v>
      </c>
      <c r="E37" s="29">
        <v>117</v>
      </c>
      <c r="F37" s="30">
        <v>1100</v>
      </c>
      <c r="G37" s="31" t="s">
        <v>38</v>
      </c>
      <c r="H37" s="31" t="s">
        <v>39</v>
      </c>
      <c r="I37" s="32"/>
      <c r="J37" s="33">
        <v>1.04</v>
      </c>
      <c r="K37" s="34">
        <f t="shared" si="0"/>
        <v>1144</v>
      </c>
      <c r="L37" s="35"/>
      <c r="M37" s="36"/>
      <c r="N37" s="37"/>
      <c r="O37" s="38">
        <f t="shared" si="1"/>
        <v>1</v>
      </c>
      <c r="P37" s="39">
        <f t="shared" si="2"/>
        <v>1144</v>
      </c>
      <c r="Q37" s="40">
        <f t="shared" si="3"/>
        <v>133848</v>
      </c>
      <c r="R37" s="41" t="e">
        <f t="shared" si="4"/>
        <v>#DIV/0!</v>
      </c>
    </row>
    <row r="38" spans="1:18" ht="27.4" customHeight="1" x14ac:dyDescent="0.2">
      <c r="A38" s="25">
        <v>25</v>
      </c>
      <c r="B38" s="26"/>
      <c r="C38" s="27" t="s">
        <v>63</v>
      </c>
      <c r="D38" s="28" t="s">
        <v>37</v>
      </c>
      <c r="E38" s="29">
        <v>117</v>
      </c>
      <c r="F38" s="30">
        <v>1100</v>
      </c>
      <c r="G38" s="31" t="s">
        <v>38</v>
      </c>
      <c r="H38" s="31" t="s">
        <v>39</v>
      </c>
      <c r="I38" s="32"/>
      <c r="J38" s="33">
        <v>1.04</v>
      </c>
      <c r="K38" s="34">
        <f t="shared" si="0"/>
        <v>1144</v>
      </c>
      <c r="L38" s="35"/>
      <c r="M38" s="36"/>
      <c r="N38" s="37"/>
      <c r="O38" s="38">
        <f t="shared" si="1"/>
        <v>1</v>
      </c>
      <c r="P38" s="39">
        <f t="shared" si="2"/>
        <v>1144</v>
      </c>
      <c r="Q38" s="40">
        <f t="shared" si="3"/>
        <v>133848</v>
      </c>
      <c r="R38" s="41" t="e">
        <f t="shared" si="4"/>
        <v>#DIV/0!</v>
      </c>
    </row>
    <row r="39" spans="1:18" ht="27.4" customHeight="1" x14ac:dyDescent="0.2">
      <c r="A39" s="25">
        <v>26</v>
      </c>
      <c r="B39" s="26"/>
      <c r="C39" s="27" t="s">
        <v>64</v>
      </c>
      <c r="D39" s="28" t="s">
        <v>37</v>
      </c>
      <c r="E39" s="29">
        <v>117</v>
      </c>
      <c r="F39" s="30">
        <v>1100</v>
      </c>
      <c r="G39" s="31" t="s">
        <v>38</v>
      </c>
      <c r="H39" s="31" t="s">
        <v>39</v>
      </c>
      <c r="I39" s="32"/>
      <c r="J39" s="33">
        <v>1.04</v>
      </c>
      <c r="K39" s="34">
        <f t="shared" si="0"/>
        <v>1144</v>
      </c>
      <c r="L39" s="35"/>
      <c r="M39" s="36"/>
      <c r="N39" s="37"/>
      <c r="O39" s="38">
        <f t="shared" si="1"/>
        <v>1</v>
      </c>
      <c r="P39" s="39">
        <f t="shared" si="2"/>
        <v>1144</v>
      </c>
      <c r="Q39" s="40">
        <f t="shared" si="3"/>
        <v>133848</v>
      </c>
      <c r="R39" s="41" t="e">
        <f t="shared" si="4"/>
        <v>#DIV/0!</v>
      </c>
    </row>
    <row r="40" spans="1:18" ht="27.4" customHeight="1" x14ac:dyDescent="0.2">
      <c r="A40" s="25">
        <v>27</v>
      </c>
      <c r="B40" s="26"/>
      <c r="C40" s="27" t="s">
        <v>65</v>
      </c>
      <c r="D40" s="28" t="s">
        <v>37</v>
      </c>
      <c r="E40" s="29">
        <v>117</v>
      </c>
      <c r="F40" s="30">
        <v>1100</v>
      </c>
      <c r="G40" s="31" t="s">
        <v>38</v>
      </c>
      <c r="H40" s="31" t="s">
        <v>39</v>
      </c>
      <c r="I40" s="32"/>
      <c r="J40" s="33">
        <v>1.04</v>
      </c>
      <c r="K40" s="34">
        <f t="shared" si="0"/>
        <v>1144</v>
      </c>
      <c r="L40" s="35"/>
      <c r="M40" s="36"/>
      <c r="N40" s="37"/>
      <c r="O40" s="38">
        <f t="shared" si="1"/>
        <v>1</v>
      </c>
      <c r="P40" s="39">
        <f t="shared" si="2"/>
        <v>1144</v>
      </c>
      <c r="Q40" s="40">
        <f t="shared" si="3"/>
        <v>133848</v>
      </c>
      <c r="R40" s="41" t="e">
        <f t="shared" si="4"/>
        <v>#DIV/0!</v>
      </c>
    </row>
    <row r="41" spans="1:18" ht="27.4" customHeight="1" x14ac:dyDescent="0.2">
      <c r="A41" s="25">
        <v>28</v>
      </c>
      <c r="B41" s="26"/>
      <c r="C41" s="27" t="s">
        <v>66</v>
      </c>
      <c r="D41" s="28" t="s">
        <v>37</v>
      </c>
      <c r="E41" s="29">
        <v>117</v>
      </c>
      <c r="F41" s="30">
        <v>1100</v>
      </c>
      <c r="G41" s="31" t="s">
        <v>38</v>
      </c>
      <c r="H41" s="31" t="s">
        <v>39</v>
      </c>
      <c r="I41" s="32"/>
      <c r="J41" s="33">
        <v>1.04</v>
      </c>
      <c r="K41" s="34">
        <f t="shared" si="0"/>
        <v>1144</v>
      </c>
      <c r="L41" s="35"/>
      <c r="M41" s="36"/>
      <c r="N41" s="37"/>
      <c r="O41" s="38">
        <f t="shared" si="1"/>
        <v>1</v>
      </c>
      <c r="P41" s="39">
        <f t="shared" si="2"/>
        <v>1144</v>
      </c>
      <c r="Q41" s="40">
        <f t="shared" si="3"/>
        <v>133848</v>
      </c>
      <c r="R41" s="41" t="e">
        <f t="shared" si="4"/>
        <v>#DIV/0!</v>
      </c>
    </row>
    <row r="42" spans="1:18" ht="27.4" customHeight="1" x14ac:dyDescent="0.2">
      <c r="A42" s="25">
        <v>29</v>
      </c>
      <c r="B42" s="26"/>
      <c r="C42" s="27" t="s">
        <v>67</v>
      </c>
      <c r="D42" s="28" t="s">
        <v>37</v>
      </c>
      <c r="E42" s="29">
        <v>248</v>
      </c>
      <c r="F42" s="30">
        <v>1200</v>
      </c>
      <c r="G42" s="31" t="s">
        <v>38</v>
      </c>
      <c r="H42" s="31" t="s">
        <v>39</v>
      </c>
      <c r="I42" s="32"/>
      <c r="J42" s="33">
        <v>1.04</v>
      </c>
      <c r="K42" s="34">
        <f t="shared" si="0"/>
        <v>1248</v>
      </c>
      <c r="L42" s="35"/>
      <c r="M42" s="36"/>
      <c r="N42" s="37"/>
      <c r="O42" s="38">
        <f t="shared" si="1"/>
        <v>1</v>
      </c>
      <c r="P42" s="39">
        <f t="shared" si="2"/>
        <v>1248</v>
      </c>
      <c r="Q42" s="40">
        <f t="shared" si="3"/>
        <v>309504</v>
      </c>
      <c r="R42" s="41" t="e">
        <f t="shared" si="4"/>
        <v>#DIV/0!</v>
      </c>
    </row>
    <row r="43" spans="1:18" ht="27.4" customHeight="1" x14ac:dyDescent="0.2">
      <c r="A43" s="25">
        <v>30</v>
      </c>
      <c r="B43" s="26"/>
      <c r="C43" s="27" t="s">
        <v>68</v>
      </c>
      <c r="D43" s="28" t="s">
        <v>37</v>
      </c>
      <c r="E43" s="29">
        <v>248</v>
      </c>
      <c r="F43" s="30">
        <v>1200</v>
      </c>
      <c r="G43" s="31" t="s">
        <v>38</v>
      </c>
      <c r="H43" s="31" t="s">
        <v>39</v>
      </c>
      <c r="I43" s="32"/>
      <c r="J43" s="33">
        <v>1.04</v>
      </c>
      <c r="K43" s="34">
        <f t="shared" si="0"/>
        <v>1248</v>
      </c>
      <c r="L43" s="35"/>
      <c r="M43" s="36"/>
      <c r="N43" s="37"/>
      <c r="O43" s="38">
        <f t="shared" si="1"/>
        <v>1</v>
      </c>
      <c r="P43" s="39">
        <f t="shared" si="2"/>
        <v>1248</v>
      </c>
      <c r="Q43" s="40">
        <f t="shared" si="3"/>
        <v>309504</v>
      </c>
      <c r="R43" s="41" t="e">
        <f t="shared" si="4"/>
        <v>#DIV/0!</v>
      </c>
    </row>
    <row r="44" spans="1:18" ht="27.4" customHeight="1" x14ac:dyDescent="0.2">
      <c r="A44" s="25">
        <v>31</v>
      </c>
      <c r="B44" s="26"/>
      <c r="C44" s="27" t="s">
        <v>69</v>
      </c>
      <c r="D44" s="28" t="s">
        <v>37</v>
      </c>
      <c r="E44" s="29">
        <v>248</v>
      </c>
      <c r="F44" s="30">
        <v>1200</v>
      </c>
      <c r="G44" s="31" t="s">
        <v>38</v>
      </c>
      <c r="H44" s="31" t="s">
        <v>39</v>
      </c>
      <c r="I44" s="32"/>
      <c r="J44" s="33">
        <v>1.04</v>
      </c>
      <c r="K44" s="34">
        <f t="shared" si="0"/>
        <v>1248</v>
      </c>
      <c r="L44" s="35"/>
      <c r="M44" s="36"/>
      <c r="N44" s="37"/>
      <c r="O44" s="38">
        <f t="shared" si="1"/>
        <v>1</v>
      </c>
      <c r="P44" s="39">
        <f t="shared" si="2"/>
        <v>1248</v>
      </c>
      <c r="Q44" s="40">
        <f t="shared" si="3"/>
        <v>309504</v>
      </c>
      <c r="R44" s="41" t="e">
        <f t="shared" si="4"/>
        <v>#DIV/0!</v>
      </c>
    </row>
    <row r="45" spans="1:18" ht="27.4" customHeight="1" x14ac:dyDescent="0.2">
      <c r="A45" s="25">
        <v>32</v>
      </c>
      <c r="B45" s="26"/>
      <c r="C45" s="27" t="s">
        <v>70</v>
      </c>
      <c r="D45" s="28" t="s">
        <v>37</v>
      </c>
      <c r="E45" s="29">
        <v>248</v>
      </c>
      <c r="F45" s="30">
        <v>1200</v>
      </c>
      <c r="G45" s="31" t="s">
        <v>38</v>
      </c>
      <c r="H45" s="31" t="s">
        <v>39</v>
      </c>
      <c r="I45" s="32"/>
      <c r="J45" s="33">
        <v>1.04</v>
      </c>
      <c r="K45" s="34">
        <f t="shared" si="0"/>
        <v>1248</v>
      </c>
      <c r="L45" s="35"/>
      <c r="M45" s="36"/>
      <c r="N45" s="37"/>
      <c r="O45" s="38">
        <f t="shared" si="1"/>
        <v>1</v>
      </c>
      <c r="P45" s="39">
        <f t="shared" si="2"/>
        <v>1248</v>
      </c>
      <c r="Q45" s="40">
        <f t="shared" si="3"/>
        <v>309504</v>
      </c>
      <c r="R45" s="41" t="e">
        <f t="shared" si="4"/>
        <v>#DIV/0!</v>
      </c>
    </row>
    <row r="46" spans="1:18" ht="27.4" customHeight="1" x14ac:dyDescent="0.2">
      <c r="A46" s="25">
        <v>33</v>
      </c>
      <c r="B46" s="26"/>
      <c r="C46" s="27" t="s">
        <v>71</v>
      </c>
      <c r="D46" s="28" t="s">
        <v>37</v>
      </c>
      <c r="E46" s="29">
        <v>248</v>
      </c>
      <c r="F46" s="30">
        <v>1200</v>
      </c>
      <c r="G46" s="31" t="s">
        <v>38</v>
      </c>
      <c r="H46" s="31" t="s">
        <v>39</v>
      </c>
      <c r="I46" s="32"/>
      <c r="J46" s="33">
        <v>1.04</v>
      </c>
      <c r="K46" s="34">
        <f t="shared" si="0"/>
        <v>1248</v>
      </c>
      <c r="L46" s="35"/>
      <c r="M46" s="36"/>
      <c r="N46" s="37"/>
      <c r="O46" s="38">
        <f t="shared" si="1"/>
        <v>1</v>
      </c>
      <c r="P46" s="39">
        <f t="shared" si="2"/>
        <v>1248</v>
      </c>
      <c r="Q46" s="40">
        <f t="shared" si="3"/>
        <v>309504</v>
      </c>
      <c r="R46" s="41" t="e">
        <f t="shared" si="4"/>
        <v>#DIV/0!</v>
      </c>
    </row>
    <row r="47" spans="1:18" ht="27.4" customHeight="1" x14ac:dyDescent="0.2">
      <c r="A47" s="25">
        <v>34</v>
      </c>
      <c r="B47" s="26"/>
      <c r="C47" s="27" t="s">
        <v>72</v>
      </c>
      <c r="D47" s="28" t="s">
        <v>37</v>
      </c>
      <c r="E47" s="29">
        <v>248</v>
      </c>
      <c r="F47" s="30">
        <v>1100</v>
      </c>
      <c r="G47" s="31" t="s">
        <v>38</v>
      </c>
      <c r="H47" s="31" t="s">
        <v>39</v>
      </c>
      <c r="I47" s="32"/>
      <c r="J47" s="33">
        <v>1.04</v>
      </c>
      <c r="K47" s="34">
        <f t="shared" si="0"/>
        <v>1144</v>
      </c>
      <c r="L47" s="35"/>
      <c r="M47" s="36"/>
      <c r="N47" s="37"/>
      <c r="O47" s="38">
        <f t="shared" si="1"/>
        <v>1</v>
      </c>
      <c r="P47" s="39">
        <f t="shared" si="2"/>
        <v>1144</v>
      </c>
      <c r="Q47" s="40">
        <f t="shared" si="3"/>
        <v>283712</v>
      </c>
      <c r="R47" s="41" t="e">
        <f t="shared" si="4"/>
        <v>#DIV/0!</v>
      </c>
    </row>
    <row r="48" spans="1:18" ht="27.4" customHeight="1" x14ac:dyDescent="0.2">
      <c r="A48" s="25">
        <v>35</v>
      </c>
      <c r="B48" s="26"/>
      <c r="C48" s="27" t="s">
        <v>73</v>
      </c>
      <c r="D48" s="28" t="s">
        <v>37</v>
      </c>
      <c r="E48" s="29">
        <v>248</v>
      </c>
      <c r="F48" s="30">
        <v>1100</v>
      </c>
      <c r="G48" s="31" t="s">
        <v>38</v>
      </c>
      <c r="H48" s="31" t="s">
        <v>39</v>
      </c>
      <c r="I48" s="32"/>
      <c r="J48" s="33">
        <v>1.04</v>
      </c>
      <c r="K48" s="34">
        <f t="shared" si="0"/>
        <v>1144</v>
      </c>
      <c r="L48" s="35"/>
      <c r="M48" s="36"/>
      <c r="N48" s="37"/>
      <c r="O48" s="38">
        <f t="shared" si="1"/>
        <v>1</v>
      </c>
      <c r="P48" s="39">
        <f t="shared" si="2"/>
        <v>1144</v>
      </c>
      <c r="Q48" s="40">
        <f t="shared" si="3"/>
        <v>283712</v>
      </c>
      <c r="R48" s="41" t="e">
        <f t="shared" si="4"/>
        <v>#DIV/0!</v>
      </c>
    </row>
    <row r="49" spans="1:18" ht="27.4" customHeight="1" x14ac:dyDescent="0.2">
      <c r="A49" s="25">
        <v>36</v>
      </c>
      <c r="B49" s="26"/>
      <c r="C49" s="27" t="s">
        <v>74</v>
      </c>
      <c r="D49" s="28" t="s">
        <v>37</v>
      </c>
      <c r="E49" s="29">
        <v>117</v>
      </c>
      <c r="F49" s="30">
        <v>1100</v>
      </c>
      <c r="G49" s="31" t="s">
        <v>38</v>
      </c>
      <c r="H49" s="31" t="s">
        <v>39</v>
      </c>
      <c r="I49" s="32"/>
      <c r="J49" s="33">
        <v>1.04</v>
      </c>
      <c r="K49" s="34">
        <f t="shared" si="0"/>
        <v>1144</v>
      </c>
      <c r="L49" s="35"/>
      <c r="M49" s="36"/>
      <c r="N49" s="37"/>
      <c r="O49" s="38">
        <f t="shared" si="1"/>
        <v>1</v>
      </c>
      <c r="P49" s="39">
        <f t="shared" si="2"/>
        <v>1144</v>
      </c>
      <c r="Q49" s="40">
        <f t="shared" si="3"/>
        <v>133848</v>
      </c>
      <c r="R49" s="41" t="e">
        <f t="shared" si="4"/>
        <v>#DIV/0!</v>
      </c>
    </row>
    <row r="50" spans="1:18" ht="27.4" customHeight="1" x14ac:dyDescent="0.2">
      <c r="A50" s="25">
        <v>37</v>
      </c>
      <c r="B50" s="26"/>
      <c r="C50" s="27" t="s">
        <v>75</v>
      </c>
      <c r="D50" s="28" t="s">
        <v>37</v>
      </c>
      <c r="E50" s="29">
        <v>117</v>
      </c>
      <c r="F50" s="30">
        <v>1100</v>
      </c>
      <c r="G50" s="31" t="s">
        <v>38</v>
      </c>
      <c r="H50" s="31" t="s">
        <v>39</v>
      </c>
      <c r="I50" s="32"/>
      <c r="J50" s="33">
        <v>1.04</v>
      </c>
      <c r="K50" s="34">
        <f t="shared" si="0"/>
        <v>1144</v>
      </c>
      <c r="L50" s="35"/>
      <c r="M50" s="36"/>
      <c r="N50" s="37"/>
      <c r="O50" s="38">
        <f t="shared" si="1"/>
        <v>1</v>
      </c>
      <c r="P50" s="39">
        <f t="shared" si="2"/>
        <v>1144</v>
      </c>
      <c r="Q50" s="40">
        <f t="shared" si="3"/>
        <v>133848</v>
      </c>
      <c r="R50" s="41" t="e">
        <f t="shared" si="4"/>
        <v>#DIV/0!</v>
      </c>
    </row>
    <row r="51" spans="1:18" ht="27.4" customHeight="1" x14ac:dyDescent="0.2">
      <c r="A51" s="25">
        <v>38</v>
      </c>
      <c r="B51" s="26"/>
      <c r="C51" s="27" t="s">
        <v>76</v>
      </c>
      <c r="D51" s="28" t="s">
        <v>37</v>
      </c>
      <c r="E51" s="29">
        <v>117</v>
      </c>
      <c r="F51" s="30">
        <v>1100</v>
      </c>
      <c r="G51" s="31" t="s">
        <v>38</v>
      </c>
      <c r="H51" s="31" t="s">
        <v>39</v>
      </c>
      <c r="I51" s="32"/>
      <c r="J51" s="33">
        <v>1.04</v>
      </c>
      <c r="K51" s="34">
        <f t="shared" si="0"/>
        <v>1144</v>
      </c>
      <c r="L51" s="35"/>
      <c r="M51" s="36"/>
      <c r="N51" s="37"/>
      <c r="O51" s="38">
        <f t="shared" si="1"/>
        <v>1</v>
      </c>
      <c r="P51" s="39">
        <f t="shared" si="2"/>
        <v>1144</v>
      </c>
      <c r="Q51" s="40">
        <f t="shared" si="3"/>
        <v>133848</v>
      </c>
      <c r="R51" s="41" t="e">
        <f t="shared" si="4"/>
        <v>#DIV/0!</v>
      </c>
    </row>
    <row r="52" spans="1:18" ht="27.4" customHeight="1" x14ac:dyDescent="0.2">
      <c r="A52" s="25">
        <v>39</v>
      </c>
      <c r="B52" s="26"/>
      <c r="C52" s="27" t="s">
        <v>77</v>
      </c>
      <c r="D52" s="28" t="s">
        <v>37</v>
      </c>
      <c r="E52" s="29">
        <v>117</v>
      </c>
      <c r="F52" s="30">
        <v>1100</v>
      </c>
      <c r="G52" s="31" t="s">
        <v>38</v>
      </c>
      <c r="H52" s="31" t="s">
        <v>39</v>
      </c>
      <c r="I52" s="32"/>
      <c r="J52" s="33">
        <v>1.04</v>
      </c>
      <c r="K52" s="34">
        <f t="shared" si="0"/>
        <v>1144</v>
      </c>
      <c r="L52" s="35"/>
      <c r="M52" s="36"/>
      <c r="N52" s="37"/>
      <c r="O52" s="38">
        <f t="shared" si="1"/>
        <v>1</v>
      </c>
      <c r="P52" s="39">
        <f t="shared" si="2"/>
        <v>1144</v>
      </c>
      <c r="Q52" s="40">
        <f t="shared" si="3"/>
        <v>133848</v>
      </c>
      <c r="R52" s="41" t="e">
        <f t="shared" si="4"/>
        <v>#DIV/0!</v>
      </c>
    </row>
    <row r="53" spans="1:18" ht="24" customHeight="1" x14ac:dyDescent="0.2">
      <c r="A53" s="43"/>
      <c r="B53" s="44"/>
      <c r="C53" s="4" t="s">
        <v>78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5"/>
      <c r="O53" s="45"/>
      <c r="P53" s="46"/>
      <c r="Q53" s="47">
        <f>SUM(Q14:Q52)</f>
        <v>8294920.4000000004</v>
      </c>
      <c r="R53" s="48"/>
    </row>
    <row r="54" spans="1:18" s="49" customFormat="1" ht="13.5" customHeight="1" x14ac:dyDescent="0.2">
      <c r="C54" s="49" t="s">
        <v>79</v>
      </c>
    </row>
    <row r="55" spans="1:18" ht="15" customHeight="1" x14ac:dyDescent="0.2">
      <c r="A55" s="49"/>
      <c r="B55" s="49"/>
      <c r="C55" s="50" t="s">
        <v>80</v>
      </c>
    </row>
    <row r="56" spans="1:18" ht="15" customHeight="1" x14ac:dyDescent="0.2">
      <c r="A56" s="49"/>
      <c r="B56" s="49"/>
      <c r="C56" s="50" t="s">
        <v>81</v>
      </c>
    </row>
    <row r="57" spans="1:18" ht="15" customHeight="1" x14ac:dyDescent="0.2">
      <c r="A57" s="49"/>
      <c r="B57" s="49"/>
      <c r="C57" s="50" t="s">
        <v>82</v>
      </c>
    </row>
    <row r="58" spans="1:18" ht="13.5" customHeight="1" x14ac:dyDescent="0.2">
      <c r="L58" s="51"/>
    </row>
    <row r="59" spans="1:18" s="52" customFormat="1" ht="13.5" customHeight="1" x14ac:dyDescent="0.25">
      <c r="C59" s="53" t="s">
        <v>83</v>
      </c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</row>
    <row r="60" spans="1:18" ht="13.5" customHeight="1" x14ac:dyDescent="0.25">
      <c r="A60" s="52"/>
      <c r="B60" s="52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</row>
    <row r="61" spans="1:18" ht="13.5" customHeight="1" x14ac:dyDescent="0.25">
      <c r="A61" s="52"/>
      <c r="B61" s="52"/>
      <c r="C61" s="55">
        <v>45118</v>
      </c>
      <c r="D61" s="56"/>
      <c r="E61" s="56"/>
      <c r="F61" s="3" t="s">
        <v>84</v>
      </c>
      <c r="G61" s="3"/>
      <c r="H61" s="3"/>
      <c r="I61" s="3"/>
      <c r="J61" s="3"/>
      <c r="K61" s="57"/>
      <c r="L61" s="3"/>
      <c r="M61" s="3"/>
      <c r="N61" s="3"/>
      <c r="O61" s="58"/>
      <c r="P61" s="55" t="s">
        <v>85</v>
      </c>
      <c r="Q61" s="59"/>
    </row>
    <row r="62" spans="1:18" ht="13.5" customHeight="1" x14ac:dyDescent="0.25">
      <c r="A62" s="52"/>
      <c r="B62" s="52"/>
      <c r="C62" s="60" t="s">
        <v>86</v>
      </c>
      <c r="D62" s="56"/>
      <c r="E62" s="56"/>
      <c r="F62" s="2" t="s">
        <v>87</v>
      </c>
      <c r="G62" s="2"/>
      <c r="H62" s="2"/>
      <c r="I62" s="2"/>
      <c r="J62" s="2"/>
      <c r="K62" s="54"/>
      <c r="L62" s="1" t="s">
        <v>88</v>
      </c>
      <c r="M62" s="1"/>
      <c r="N62" s="1"/>
      <c r="O62" s="57"/>
      <c r="P62" s="57"/>
    </row>
    <row r="63" spans="1:18" ht="13.5" customHeight="1" x14ac:dyDescent="0.2">
      <c r="C63" s="61"/>
    </row>
    <row r="64" spans="1:18" ht="13.5" customHeight="1" x14ac:dyDescent="0.2">
      <c r="C64" s="53" t="s">
        <v>89</v>
      </c>
    </row>
    <row r="65" spans="3:17" ht="13.5" customHeight="1" x14ac:dyDescent="0.2"/>
    <row r="66" spans="3:17" x14ac:dyDescent="0.2">
      <c r="C66" s="55"/>
      <c r="D66" s="56"/>
      <c r="E66" s="56"/>
      <c r="F66" s="3" t="s">
        <v>90</v>
      </c>
      <c r="G66" s="3"/>
      <c r="H66" s="3"/>
      <c r="I66" s="3"/>
      <c r="J66" s="3"/>
      <c r="K66" s="62"/>
      <c r="L66" s="3"/>
      <c r="M66" s="3"/>
      <c r="N66" s="3"/>
      <c r="O66" s="58"/>
      <c r="P66" s="55" t="s">
        <v>91</v>
      </c>
      <c r="Q66" s="63"/>
    </row>
    <row r="67" spans="3:17" x14ac:dyDescent="0.2">
      <c r="C67" s="60" t="s">
        <v>86</v>
      </c>
      <c r="D67" s="56"/>
      <c r="E67" s="56"/>
      <c r="F67" s="2" t="s">
        <v>87</v>
      </c>
      <c r="G67" s="2"/>
      <c r="H67" s="2"/>
      <c r="I67" s="2"/>
      <c r="J67" s="2"/>
      <c r="L67" s="1" t="s">
        <v>88</v>
      </c>
      <c r="M67" s="1"/>
      <c r="N67" s="1"/>
      <c r="O67" s="57"/>
      <c r="P67" s="57"/>
    </row>
    <row r="69" spans="3:17" x14ac:dyDescent="0.2">
      <c r="C69" s="53" t="s">
        <v>92</v>
      </c>
    </row>
  </sheetData>
  <autoFilter ref="A13:XFD57"/>
  <mergeCells count="34">
    <mergeCell ref="F66:J66"/>
    <mergeCell ref="L66:N66"/>
    <mergeCell ref="F67:J67"/>
    <mergeCell ref="L67:N67"/>
    <mergeCell ref="C53:M53"/>
    <mergeCell ref="F61:J61"/>
    <mergeCell ref="L61:N61"/>
    <mergeCell ref="F62:J62"/>
    <mergeCell ref="L62:N62"/>
    <mergeCell ref="R10:R12"/>
    <mergeCell ref="F11:F12"/>
    <mergeCell ref="G11:G12"/>
    <mergeCell ref="H11:H12"/>
    <mergeCell ref="I11:I12"/>
    <mergeCell ref="L11:N11"/>
    <mergeCell ref="D7:Q7"/>
    <mergeCell ref="D8:Q8"/>
    <mergeCell ref="A10:A12"/>
    <mergeCell ref="B10:B12"/>
    <mergeCell ref="C10:C12"/>
    <mergeCell ref="D10:D12"/>
    <mergeCell ref="E10:E12"/>
    <mergeCell ref="F10:I10"/>
    <mergeCell ref="J10:J12"/>
    <mergeCell ref="K10:K12"/>
    <mergeCell ref="L10:N10"/>
    <mergeCell ref="O10:O12"/>
    <mergeCell ref="P10:P12"/>
    <mergeCell ref="Q10:Q12"/>
    <mergeCell ref="D2:Q2"/>
    <mergeCell ref="D3:Q3"/>
    <mergeCell ref="D4:Q4"/>
    <mergeCell ref="D5:Q5"/>
    <mergeCell ref="D6:Q6"/>
  </mergeCells>
  <dataValidations count="1">
    <dataValidation type="list" allowBlank="1" showErrorMessage="1" sqref="D3:Q3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1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36</cp:revision>
  <cp:lastPrinted>2023-07-06T08:22:04Z</cp:lastPrinted>
  <dcterms:created xsi:type="dcterms:W3CDTF">1996-10-08T23:32:33Z</dcterms:created>
  <dcterms:modified xsi:type="dcterms:W3CDTF">2023-07-17T11:58:08Z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